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60\1 výzva\"/>
    </mc:Choice>
  </mc:AlternateContent>
  <xr:revisionPtr revIDLastSave="0" documentId="13_ncr:1_{2179F302-EDD2-4275-9145-D2E58D46282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8" i="1" l="1"/>
  <c r="S8" i="1"/>
  <c r="S7" i="1"/>
  <c r="T7" i="1"/>
  <c r="P8" i="1"/>
  <c r="R11" i="1" l="1"/>
  <c r="P7" i="1"/>
  <c r="Q11" i="1" l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<sst xmlns="http://schemas.openxmlformats.org/spreadsheetml/2006/main" count="45" uniqueCount="42">
  <si>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</si>
  <si>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</si>
  <si>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</si>
  <si>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</si>
  <si>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</si>
  <si>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</si>
  <si>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</si>
  <si>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</si>
  <si>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</si>
  <si>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</si>
  <si>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</si>
  <si>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</si>
  <si>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</si>
  <si>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</si>
  <si>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</si>
  <si>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</si>
  <si>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</si>
  <si>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</si>
  <si>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</si>
  <si>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</si>
  <si>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</si>
  <si>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</si>
  <si>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</si>
  <si>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</si>
  <si>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</si>
  <si>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</si>
  <si>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</si>
  <si>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</si>
  <si>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</si>
  <si>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</si>
  <si>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</si>
  <si>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</si>
  <si>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</si>
  <si>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160 - 2025 </t>
  </si>
  <si>
    <t>Počítač</t>
  </si>
  <si>
    <t>Příslušenství k počítači</t>
  </si>
  <si>
    <t>Samostatná faktura</t>
  </si>
  <si>
    <t>30 dní</t>
  </si>
  <si>
    <t>Petr Schacherl,
Tel.: 37763 2874</t>
  </si>
  <si>
    <r>
      <rPr>
        <b/>
        <sz val="11"/>
        <color theme="1"/>
        <rFont val="Calibri"/>
        <family val="2"/>
        <charset val="238"/>
        <scheme val="minor"/>
      </rPr>
      <t xml:space="preserve">CZ klávesnice: </t>
    </r>
    <r>
      <rPr>
        <sz val="11"/>
        <color theme="1"/>
        <rFont val="Calibri"/>
        <family val="2"/>
        <charset val="238"/>
        <scheme val="minor"/>
      </rPr>
      <t xml:space="preserve">membránový spínač, low profile/chiclet, multimediální klávesy, tichá, formát klávesnice 100%.
</t>
    </r>
    <r>
      <rPr>
        <b/>
        <sz val="11"/>
        <color theme="1"/>
        <rFont val="Calibri"/>
        <family val="2"/>
        <charset val="238"/>
        <scheme val="minor"/>
      </rPr>
      <t xml:space="preserve">
Vertikální myš pro praváky</t>
    </r>
    <r>
      <rPr>
        <sz val="11"/>
        <color theme="1"/>
        <rFont val="Calibri"/>
        <family val="2"/>
        <charset val="238"/>
        <scheme val="minor"/>
      </rPr>
      <t xml:space="preserve">: min. 4000 DPI, min 4. tlačítka + kolečko, baterie li-pol, připojitelná přes USB nebo bluetooth, min. maximální dosah 10 m, max. hmotnost 135 g.
</t>
    </r>
    <r>
      <rPr>
        <b/>
        <sz val="11"/>
        <color theme="1"/>
        <rFont val="Calibri"/>
        <family val="2"/>
        <charset val="238"/>
        <scheme val="minor"/>
      </rPr>
      <t xml:space="preserve">
Interní kabel typu USB-C</t>
    </r>
    <r>
      <rPr>
        <sz val="11"/>
        <color theme="1"/>
        <rFont val="Calibri"/>
        <family val="2"/>
        <charset val="238"/>
        <scheme val="minor"/>
      </rPr>
      <t xml:space="preserve"> určený pro propojení interního USB 3.2 headeru základní desky s předním panelem skříně v bodu 1. Kabel musí zajistit na předním panelu plnohodnotný USB-C port s přenosovou rychlostí odpovídající použitému headeru základní desky, min. 5 Gb/s.</t>
    </r>
  </si>
  <si>
    <t>Univerzitní 20, 
301 00 Plzeň,
Centrum informatizace a výpočetní techniky - Odbor Infrastruktury ICT,
místnost UI 424</t>
  </si>
  <si>
    <t>CPU min. 16 jader, min. 32 vláken, min. 64MB L3 cache.
Výkon procesoru v Passmark min. 65 000 bodů.
Chladič na procesor - výkon chlazení min. NSPR 180.
Operační paměť min. 32GB, DDR5, min. frekvence 6000MHz.
GPU min. 12GB GDDR7, sběrnice min. 192-Bit, PCIe 5.0, min. 900 AI TOPs, min. 3 chladiče.
Výkon grafické karty v passmark min. 28 900 bodů.
Základní deska, min. 1x 3.2 Gen 1 type C header pro propojení s předním panelem skříně, 1x RJ45 min. 2.5Gbps, min. Wi-Fi 6, Bluetooth v5.2, min. 2x M.2 Slot, min. 1x PCIe 4.0 x16, podpora RAM DDR5 min. 6000MHz, zadní panel: min. 2x USB 3.2 Gen 2 (Type A+C), min. 2x USB 3.2 Gen 1 (Type A), min. 2x DP 1.4, min. 1x HDMI 2.1.
Skříň midi tower, neprůhledná, odhlučněná, bez podsvícení, prachové filtry, cable management, přední panel: min. 2x USB-A, sluchátka a mikrofon + možnost nativního rozšíření o USB-C na předním panelu.
2x NVMe SSD disk min. rychlost čtení 7300MB/s, rychlost zápisu 6000MB/s, min. životnost 750TBW.
Zdroj min. 850W, min. certifikace 80 PLUS GOLD, zero RPM mode, možnost odpojení kabelů.
Bez 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</si>
</sst>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7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2"/>
  <sheetViews>
    <sheetView tabSelected="1" topLeftCell="D4" zoomScaleNormal="100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96" customWidth="1"/>
    <col min="5" max="5" width="10.5703125" style="21" customWidth="1"/>
    <col min="6" max="6" width="129.7109375" style="4" customWidth="1"/>
    <col min="7" max="7" width="40.14062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4.140625" style="1" hidden="1" customWidth="1"/>
    <col min="12" max="12" width="26.5703125" style="1" customWidth="1"/>
    <col min="13" max="13" width="22.28515625" style="1" customWidth="1"/>
    <col min="14" max="14" width="32.570312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28</v>
      </c>
      <c r="H6" s="30" t="s">
        <v>30</v>
      </c>
      <c r="I6" s="31" t="s">
        <v>15</v>
      </c>
      <c r="J6" s="28" t="s">
        <v>16</v>
      </c>
      <c r="K6" s="28" t="s">
        <v>32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57.25" customHeight="1" thickTop="1" x14ac:dyDescent="0.25">
      <c r="A7" s="36"/>
      <c r="B7" s="37">
        <v>1</v>
      </c>
      <c r="C7" s="38" t="s">
        <v>34</v>
      </c>
      <c r="D7" s="39">
        <v>1</v>
      </c>
      <c r="E7" s="40" t="s">
        <v>29</v>
      </c>
      <c r="F7" s="41" t="s">
        <v>41</v>
      </c>
      <c r="G7" s="97"/>
      <c r="H7" s="97"/>
      <c r="I7" s="42" t="s">
        <v>36</v>
      </c>
      <c r="J7" s="43" t="s">
        <v>31</v>
      </c>
      <c r="K7" s="44"/>
      <c r="L7" s="45"/>
      <c r="M7" s="46" t="s">
        <v>38</v>
      </c>
      <c r="N7" s="46" t="s">
        <v>40</v>
      </c>
      <c r="O7" s="47" t="s">
        <v>37</v>
      </c>
      <c r="P7" s="48">
        <f>D7*Q7</f>
        <v>40000</v>
      </c>
      <c r="Q7" s="49">
        <v>40000</v>
      </c>
      <c r="R7" s="99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27</v>
      </c>
    </row>
    <row r="8" spans="1:22" ht="140.25" customHeight="1" thickBot="1" x14ac:dyDescent="0.3">
      <c r="A8" s="36"/>
      <c r="B8" s="54">
        <v>2</v>
      </c>
      <c r="C8" s="55" t="s">
        <v>35</v>
      </c>
      <c r="D8" s="56">
        <v>1</v>
      </c>
      <c r="E8" s="57" t="s">
        <v>29</v>
      </c>
      <c r="F8" s="58" t="s">
        <v>39</v>
      </c>
      <c r="G8" s="98"/>
      <c r="H8" s="59" t="s">
        <v>31</v>
      </c>
      <c r="I8" s="60"/>
      <c r="J8" s="61"/>
      <c r="K8" s="62"/>
      <c r="L8" s="63"/>
      <c r="M8" s="64"/>
      <c r="N8" s="65"/>
      <c r="O8" s="66"/>
      <c r="P8" s="67">
        <f>D8*Q8</f>
        <v>5000</v>
      </c>
      <c r="Q8" s="68">
        <v>5000</v>
      </c>
      <c r="R8" s="100"/>
      <c r="S8" s="69">
        <f>D8*R8</f>
        <v>0</v>
      </c>
      <c r="T8" s="70" t="str">
        <f t="shared" ref="T8" si="1">IF(ISNUMBER(R8), IF(R8&gt;Q8,"NEVYHOVUJE","VYHOVUJE")," ")</f>
        <v xml:space="preserve"> </v>
      </c>
      <c r="U8" s="71"/>
      <c r="V8" s="72" t="s">
        <v>11</v>
      </c>
    </row>
    <row r="9" spans="1:22" ht="17.45" customHeight="1" thickTop="1" thickBot="1" x14ac:dyDescent="0.3">
      <c r="B9" s="73"/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4" t="s">
        <v>24</v>
      </c>
      <c r="C10" s="74"/>
      <c r="D10" s="74"/>
      <c r="E10" s="74"/>
      <c r="F10" s="74"/>
      <c r="G10" s="74"/>
      <c r="H10" s="75"/>
      <c r="I10" s="75"/>
      <c r="J10" s="76"/>
      <c r="K10" s="76"/>
      <c r="L10" s="26"/>
      <c r="M10" s="26"/>
      <c r="N10" s="26"/>
      <c r="O10" s="77"/>
      <c r="P10" s="77"/>
      <c r="Q10" s="78" t="s">
        <v>9</v>
      </c>
      <c r="R10" s="79" t="s">
        <v>10</v>
      </c>
      <c r="S10" s="80"/>
      <c r="T10" s="81"/>
      <c r="U10" s="82"/>
      <c r="V10" s="83"/>
    </row>
    <row r="11" spans="1:22" ht="50.45" customHeight="1" thickTop="1" thickBot="1" x14ac:dyDescent="0.3">
      <c r="B11" s="84" t="s">
        <v>23</v>
      </c>
      <c r="C11" s="84"/>
      <c r="D11" s="84"/>
      <c r="E11" s="84"/>
      <c r="F11" s="84"/>
      <c r="G11" s="84"/>
      <c r="H11" s="84"/>
      <c r="I11" s="85"/>
      <c r="L11" s="6"/>
      <c r="M11" s="6"/>
      <c r="N11" s="6"/>
      <c r="O11" s="86"/>
      <c r="P11" s="86"/>
      <c r="Q11" s="87">
        <f>SUM(P7:P8)</f>
        <v>45000</v>
      </c>
      <c r="R11" s="88">
        <f>SUM(S7:S8)</f>
        <v>0</v>
      </c>
      <c r="S11" s="89"/>
      <c r="T11" s="90"/>
    </row>
    <row r="12" spans="1:22" ht="15.75" thickTop="1" x14ac:dyDescent="0.25">
      <c r="B12" s="91" t="s">
        <v>26</v>
      </c>
      <c r="C12" s="91"/>
      <c r="D12" s="91"/>
      <c r="E12" s="91"/>
      <c r="F12" s="91"/>
      <c r="G12" s="91"/>
      <c r="H12" s="15"/>
      <c r="I12" s="10"/>
      <c r="J12" s="10"/>
      <c r="K12" s="10"/>
      <c r="L12" s="10"/>
      <c r="M12" s="10"/>
      <c r="N12" s="16"/>
      <c r="O12" s="16"/>
      <c r="P12" s="16"/>
      <c r="Q12" s="10"/>
      <c r="R12" s="10"/>
      <c r="S12" s="10"/>
    </row>
    <row r="13" spans="1:22" x14ac:dyDescent="0.25">
      <c r="B13" s="92"/>
      <c r="C13" s="92"/>
      <c r="D13" s="92"/>
      <c r="E13" s="92"/>
      <c r="F13" s="92"/>
      <c r="G13" s="15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92"/>
      <c r="C14" s="92"/>
      <c r="D14" s="92"/>
      <c r="E14" s="92"/>
      <c r="F14" s="92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93"/>
      <c r="C15" s="94"/>
      <c r="D15" s="94"/>
      <c r="E15" s="94"/>
      <c r="F15" s="94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ht="19.899999999999999" customHeight="1" x14ac:dyDescent="0.25">
      <c r="C16" s="76"/>
      <c r="D16" s="95"/>
      <c r="E16" s="76"/>
      <c r="F16" s="76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76"/>
      <c r="D17" s="95"/>
      <c r="E17" s="76"/>
      <c r="F17" s="76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76"/>
      <c r="D18" s="95"/>
      <c r="E18" s="76"/>
      <c r="F18" s="76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76"/>
      <c r="D19" s="95"/>
      <c r="E19" s="76"/>
      <c r="F19" s="76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76"/>
      <c r="D20" s="95"/>
      <c r="E20" s="76"/>
      <c r="F20" s="76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76"/>
      <c r="D21" s="95"/>
      <c r="E21" s="76"/>
      <c r="F21" s="76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76"/>
      <c r="D22" s="95"/>
      <c r="E22" s="76"/>
      <c r="F22" s="76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76"/>
      <c r="D23" s="95"/>
      <c r="E23" s="76"/>
      <c r="F23" s="76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76"/>
      <c r="D24" s="95"/>
      <c r="E24" s="76"/>
      <c r="F24" s="76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76"/>
      <c r="D25" s="95"/>
      <c r="E25" s="76"/>
      <c r="F25" s="76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76"/>
      <c r="D26" s="95"/>
      <c r="E26" s="76"/>
      <c r="F26" s="76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76"/>
      <c r="D27" s="95"/>
      <c r="E27" s="76"/>
      <c r="F27" s="76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76"/>
      <c r="D28" s="95"/>
      <c r="E28" s="76"/>
      <c r="F28" s="76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76"/>
      <c r="D29" s="95"/>
      <c r="E29" s="76"/>
      <c r="F29" s="76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76"/>
      <c r="D30" s="95"/>
      <c r="E30" s="76"/>
      <c r="F30" s="76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76"/>
      <c r="D31" s="95"/>
      <c r="E31" s="76"/>
      <c r="F31" s="76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76"/>
      <c r="D32" s="95"/>
      <c r="E32" s="76"/>
      <c r="F32" s="76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76"/>
      <c r="D33" s="95"/>
      <c r="E33" s="76"/>
      <c r="F33" s="76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76"/>
      <c r="D34" s="95"/>
      <c r="E34" s="76"/>
      <c r="F34" s="76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76"/>
      <c r="D35" s="95"/>
      <c r="E35" s="76"/>
      <c r="F35" s="76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76"/>
      <c r="D36" s="95"/>
      <c r="E36" s="76"/>
      <c r="F36" s="76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76"/>
      <c r="D37" s="95"/>
      <c r="E37" s="76"/>
      <c r="F37" s="76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76"/>
      <c r="D38" s="95"/>
      <c r="E38" s="76"/>
      <c r="F38" s="76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76"/>
      <c r="D39" s="95"/>
      <c r="E39" s="76"/>
      <c r="F39" s="76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76"/>
      <c r="D40" s="95"/>
      <c r="E40" s="76"/>
      <c r="F40" s="76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76"/>
      <c r="D41" s="95"/>
      <c r="E41" s="76"/>
      <c r="F41" s="76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76"/>
      <c r="D42" s="95"/>
      <c r="E42" s="76"/>
      <c r="F42" s="76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76"/>
      <c r="D43" s="95"/>
      <c r="E43" s="76"/>
      <c r="F43" s="76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76"/>
      <c r="D44" s="95"/>
      <c r="E44" s="76"/>
      <c r="F44" s="76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76"/>
      <c r="D45" s="95"/>
      <c r="E45" s="76"/>
      <c r="F45" s="76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76"/>
      <c r="D46" s="95"/>
      <c r="E46" s="76"/>
      <c r="F46" s="76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76"/>
      <c r="D47" s="95"/>
      <c r="E47" s="76"/>
      <c r="F47" s="76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76"/>
      <c r="D48" s="95"/>
      <c r="E48" s="76"/>
      <c r="F48" s="76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76"/>
      <c r="D49" s="95"/>
      <c r="E49" s="76"/>
      <c r="F49" s="76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76"/>
      <c r="D50" s="95"/>
      <c r="E50" s="76"/>
      <c r="F50" s="76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76"/>
      <c r="D51" s="95"/>
      <c r="E51" s="76"/>
      <c r="F51" s="76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76"/>
      <c r="D52" s="95"/>
      <c r="E52" s="76"/>
      <c r="F52" s="76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76"/>
      <c r="D53" s="95"/>
      <c r="E53" s="76"/>
      <c r="F53" s="76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76"/>
      <c r="D54" s="95"/>
      <c r="E54" s="76"/>
      <c r="F54" s="76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76"/>
      <c r="D55" s="95"/>
      <c r="E55" s="76"/>
      <c r="F55" s="76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76"/>
      <c r="D56" s="95"/>
      <c r="E56" s="76"/>
      <c r="F56" s="76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76"/>
      <c r="D57" s="95"/>
      <c r="E57" s="76"/>
      <c r="F57" s="76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76"/>
      <c r="D58" s="95"/>
      <c r="E58" s="76"/>
      <c r="F58" s="76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76"/>
      <c r="D59" s="95"/>
      <c r="E59" s="76"/>
      <c r="F59" s="76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76"/>
      <c r="D60" s="95"/>
      <c r="E60" s="76"/>
      <c r="F60" s="76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76"/>
      <c r="D61" s="95"/>
      <c r="E61" s="76"/>
      <c r="F61" s="76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76"/>
      <c r="D62" s="95"/>
      <c r="E62" s="76"/>
      <c r="F62" s="76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76"/>
      <c r="D63" s="95"/>
      <c r="E63" s="76"/>
      <c r="F63" s="76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76"/>
      <c r="D64" s="95"/>
      <c r="E64" s="76"/>
      <c r="F64" s="76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76"/>
      <c r="D65" s="95"/>
      <c r="E65" s="76"/>
      <c r="F65" s="76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76"/>
      <c r="D66" s="95"/>
      <c r="E66" s="76"/>
      <c r="F66" s="76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76"/>
      <c r="D67" s="95"/>
      <c r="E67" s="76"/>
      <c r="F67" s="76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76"/>
      <c r="D68" s="95"/>
      <c r="E68" s="76"/>
      <c r="F68" s="76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76"/>
      <c r="D69" s="95"/>
      <c r="E69" s="76"/>
      <c r="F69" s="76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76"/>
      <c r="D70" s="95"/>
      <c r="E70" s="76"/>
      <c r="F70" s="76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76"/>
      <c r="D71" s="95"/>
      <c r="E71" s="76"/>
      <c r="F71" s="76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76"/>
      <c r="D72" s="95"/>
      <c r="E72" s="76"/>
      <c r="F72" s="76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76"/>
      <c r="D73" s="95"/>
      <c r="E73" s="76"/>
      <c r="F73" s="76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76"/>
      <c r="D74" s="95"/>
      <c r="E74" s="76"/>
      <c r="F74" s="76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76"/>
      <c r="D75" s="95"/>
      <c r="E75" s="76"/>
      <c r="F75" s="76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76"/>
      <c r="D76" s="95"/>
      <c r="E76" s="76"/>
      <c r="F76" s="76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76"/>
      <c r="D77" s="95"/>
      <c r="E77" s="76"/>
      <c r="F77" s="76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76"/>
      <c r="D78" s="95"/>
      <c r="E78" s="76"/>
      <c r="F78" s="76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76"/>
      <c r="D79" s="95"/>
      <c r="E79" s="76"/>
      <c r="F79" s="76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76"/>
      <c r="D80" s="95"/>
      <c r="E80" s="76"/>
      <c r="F80" s="76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76"/>
      <c r="D81" s="95"/>
      <c r="E81" s="76"/>
      <c r="F81" s="76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76"/>
      <c r="D82" s="95"/>
      <c r="E82" s="76"/>
      <c r="F82" s="76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76"/>
      <c r="D83" s="95"/>
      <c r="E83" s="76"/>
      <c r="F83" s="76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76"/>
      <c r="D84" s="95"/>
      <c r="E84" s="76"/>
      <c r="F84" s="76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76"/>
      <c r="D85" s="95"/>
      <c r="E85" s="76"/>
      <c r="F85" s="76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76"/>
      <c r="D86" s="95"/>
      <c r="E86" s="76"/>
      <c r="F86" s="76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76"/>
      <c r="D87" s="95"/>
      <c r="E87" s="76"/>
      <c r="F87" s="76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76"/>
      <c r="D88" s="95"/>
      <c r="E88" s="76"/>
      <c r="F88" s="76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76"/>
      <c r="D89" s="95"/>
      <c r="E89" s="76"/>
      <c r="F89" s="76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76"/>
      <c r="D90" s="95"/>
      <c r="E90" s="76"/>
      <c r="F90" s="76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76"/>
      <c r="D91" s="95"/>
      <c r="E91" s="76"/>
      <c r="F91" s="76"/>
      <c r="G91" s="15"/>
      <c r="H91" s="15"/>
      <c r="I91" s="10"/>
      <c r="J91" s="10"/>
      <c r="K91" s="10"/>
      <c r="L91" s="10"/>
      <c r="M91" s="10"/>
      <c r="N91" s="16"/>
      <c r="O91" s="16"/>
      <c r="P91" s="16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</sheetData>
  <sheetProtection algorithmName="SHA-512" hashValue="Teu4TTsDXjkoGZTGCzjA9nsuyHuF/Cf69OYFinYsb8eB7vi1X5kanEqQjCuUspQeZS3PLHBh3Yu5Kk+KQTo4kg==" saltValue="xhj2D1DGwPLtjqjLB8RDRQ==" spinCount="100000" sheet="1" objects="1" scenarios="1"/>
  <mergeCells count="14">
    <mergeCell ref="B1:D1"/>
    <mergeCell ref="G5:H5"/>
    <mergeCell ref="I7:I8"/>
    <mergeCell ref="J7:J8"/>
    <mergeCell ref="B12:G12"/>
    <mergeCell ref="B10:G10"/>
    <mergeCell ref="B11:H11"/>
    <mergeCell ref="K7:K8"/>
    <mergeCell ref="R11:T11"/>
    <mergeCell ref="R10:T10"/>
    <mergeCell ref="U7:U8"/>
    <mergeCell ref="O7:O8"/>
    <mergeCell ref="M7:M8"/>
    <mergeCell ref="N7:N8"/>
  </mergeCells>
  <conditionalFormatting sqref="G7:H8">
    <cfRule type="notContainsBlanks" dxfId="8" priority="11">
      <formula>LEN(TRIM(G7))&gt;0</formula>
    </cfRule>
    <cfRule type="notContainsBlanks" dxfId="7" priority="12">
      <formula>LEN(TRIM(G7))&gt;0</formula>
    </cfRule>
    <cfRule type="notContainsBlanks" dxfId="6" priority="13">
      <formula>LEN(TRIM(G7))&gt;0</formula>
    </cfRule>
    <cfRule type="containsBlanks" dxfId="5" priority="14">
      <formula>LEN(TRIM(G7))=0</formula>
    </cfRule>
  </conditionalFormatting>
  <conditionalFormatting sqref="R7:R8">
    <cfRule type="notContainsBlanks" dxfId="4" priority="93">
      <formula>LEN(TRIM(R7))&gt;0</formula>
    </cfRule>
    <cfRule type="notContainsBlanks" dxfId="3" priority="94">
      <formula>LEN(TRIM(R7))&gt;0</formula>
    </cfRule>
    <cfRule type="containsBlanks" dxfId="2" priority="96">
      <formula>LEN(TRIM(R7))=0</formula>
    </cfRule>
  </conditionalFormatting>
  <conditionalFormatting sqref="T7:T8">
    <cfRule type="cellIs" dxfId="1" priority="5" operator="equal">
      <formula>"NEVYHOVUJE"</formula>
    </cfRule>
    <cfRule type="cellIs" dxfId="0" priority="6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25BF8ECF-61D2-4DE4-9141-2B92D4CBF8C7}">
      <formula1>"ANO,NE"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2B87F37-E604-4A5C-9166-139C1EECBF92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2025-09-10T08:53:07Z</dcterms:modified>
</cp:coreProperties>
</file>